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updateLinks="never" defaultThemeVersion="124226"/>
  <bookViews>
    <workbookView xWindow="240" yWindow="108" windowWidth="14808" windowHeight="8016" firstSheet="1" activeTab="1"/>
  </bookViews>
  <sheets>
    <sheet name="SNVeryHiddenParameterSheet" sheetId="4" state="veryHidden" r:id="rId1"/>
    <sheet name="Nota 11.2" sheetId="1" r:id="rId2"/>
    <sheet name="Arkusz2" sheetId="2" r:id="rId3"/>
    <sheet name="Arkusz3" sheetId="3" r:id="rId4"/>
  </sheets>
  <definedNames>
    <definedName name="column_name_1">'Nota 11.2'!$D$1</definedName>
    <definedName name="column_name_2">'Nota 11.2'!$E$1</definedName>
    <definedName name="column_name_3">'Nota 11.2'!$F$1</definedName>
    <definedName name="column_name_4">'Nota 11.2'!$G$1</definedName>
    <definedName name="column_name_5">'Nota 11.2'!$H$1</definedName>
    <definedName name="name_1">'Nota 11.2'!#REF!</definedName>
    <definedName name="_xlnm.Print_Area" localSheetId="1">'Nota 11.2'!$A$1:$H$18</definedName>
    <definedName name="outarea_swiadeczenia">'Nota 11.2'!$A$3:$H$18</definedName>
    <definedName name="prog_1_POKRESBIEZACY04">'Nota 11.2'!#REF!</definedName>
    <definedName name="prog_1_POKRESPOPRZEDNI05">'Nota 11.2'!#REF!</definedName>
    <definedName name="prog_2_POKRESBIEZACY04">'Nota 11.2'!#REF!</definedName>
    <definedName name="prog_2_POKRESPOPRZEDNI05">'Nota 11.2'!#REF!</definedName>
    <definedName name="prog_3_POKRESBIEZACY04">'Nota 11.2'!#REF!</definedName>
    <definedName name="prog_3_POKRESPOPRZEDNI05">'Nota 11.2'!#REF!</definedName>
    <definedName name="prog_4_POKRESBIEZACY04">'Nota 11.2'!#REF!</definedName>
    <definedName name="prog_4_POKRESPOPRZEDNI05">'Nota 11.2'!#REF!</definedName>
    <definedName name="prog_5_POKRESBIEZACY04">'Nota 11.2'!#REF!</definedName>
    <definedName name="prog_5_POKRESPOPRZEDNI05">'Nota 11.2'!#REF!</definedName>
    <definedName name="sn_year">'Nota 11.2'!$N$1</definedName>
    <definedName name="value_1_POKRESBIEZACY04">'Nota 11.2'!$D:$D</definedName>
    <definedName name="value_1_POKRESPOPRZEDNI05">'Nota 11.2'!$D:$D</definedName>
    <definedName name="value_2_POKRESBIEZACY04">'Nota 11.2'!$E:$E</definedName>
    <definedName name="value_2_POKRESPOPRZEDNI05">'Nota 11.2'!$E:$E</definedName>
    <definedName name="value_3_POKRESBIEZACY04">'Nota 11.2'!$F:$F</definedName>
    <definedName name="value_3_POKRESPOPRZEDNI05">'Nota 11.2'!$F:$F</definedName>
    <definedName name="value_4_POKRESBIEZACY04">'Nota 11.2'!$G:$G</definedName>
    <definedName name="value_4_POKRESPOPRZEDNI05">'Nota 11.2'!$G:$G</definedName>
    <definedName name="value_5_POKRESBIEZACY04">'Nota 11.2'!$H:$H</definedName>
    <definedName name="value_5_POKRESPOPRZEDNI05">'Nota 11.2'!$H:$H</definedName>
  </definedNames>
  <calcPr calcId="145621"/>
</workbook>
</file>

<file path=xl/calcChain.xml><?xml version="1.0" encoding="utf-8"?>
<calcChain xmlns="http://schemas.openxmlformats.org/spreadsheetml/2006/main">
  <c r="H50" i="1" l="1"/>
  <c r="H56" i="1"/>
  <c r="H77" i="1" l="1"/>
  <c r="G77" i="1"/>
  <c r="F77" i="1"/>
  <c r="E77" i="1"/>
  <c r="D76" i="1"/>
  <c r="D75" i="1"/>
  <c r="D74" i="1"/>
  <c r="D73" i="1"/>
  <c r="D72" i="1"/>
  <c r="D71" i="1"/>
  <c r="G67" i="1"/>
  <c r="D63" i="1"/>
  <c r="E67" i="1" l="1"/>
  <c r="D66" i="1"/>
  <c r="F67" i="1"/>
  <c r="D65" i="1"/>
  <c r="H67" i="1"/>
  <c r="D64" i="1"/>
  <c r="D77" i="1"/>
  <c r="D62" i="1"/>
  <c r="D61" i="1"/>
  <c r="D67" i="1" l="1"/>
</calcChain>
</file>

<file path=xl/sharedStrings.xml><?xml version="1.0" encoding="utf-8"?>
<sst xmlns="http://schemas.openxmlformats.org/spreadsheetml/2006/main" count="72" uniqueCount="49">
  <si>
    <t xml:space="preserve"> Ogółem zobowiązania  </t>
  </si>
  <si>
    <t xml:space="preserve"> Nagrody jubileuszowe </t>
  </si>
  <si>
    <t xml:space="preserve"> Odprawy emerytalno - rentowe </t>
  </si>
  <si>
    <t xml:space="preserve"> Ekwiwalent węglowy </t>
  </si>
  <si>
    <t xml:space="preserve"> Inne świadczenia </t>
  </si>
  <si>
    <t>Łączna kwota kosztów ujęta w wyniku finansowym</t>
  </si>
  <si>
    <t>Nota 11.1</t>
  </si>
  <si>
    <t>Koszty odsetek</t>
  </si>
  <si>
    <t>Koszty bieżącego zatrudnienia</t>
  </si>
  <si>
    <t>Koszty przeszłego zatrudnienia</t>
  </si>
  <si>
    <t>Nota 8.2.2</t>
  </si>
  <si>
    <t>Wypłacone świadczenia</t>
  </si>
  <si>
    <t>Nota 11.2</t>
  </si>
  <si>
    <t xml:space="preserve">Stan na dzień 31 grudnia </t>
  </si>
  <si>
    <t>Wartość bieżąca zobowiązania z tytułu świadczeń pracowniczych</t>
  </si>
  <si>
    <t>Zmiana stanu zobowiązań z tytułu programów przyszłych świadczeń pracowniczych</t>
  </si>
  <si>
    <t xml:space="preserve"> - stopa dyskonta</t>
  </si>
  <si>
    <t xml:space="preserve"> - stopa wzrostu cen węgla</t>
  </si>
  <si>
    <t xml:space="preserve"> - stopa wzrostu najniższego wynagrodzenia</t>
  </si>
  <si>
    <t xml:space="preserve"> - przewidywana inflacja</t>
  </si>
  <si>
    <t>Zmiana założeń finansowych</t>
  </si>
  <si>
    <t>Zmiana założeń demograficznych</t>
  </si>
  <si>
    <t>Pozostałe zmiany</t>
  </si>
  <si>
    <t>Razem (zyski)/straty aktuarialne</t>
  </si>
  <si>
    <t>Profil zapadalności zobowiązań z tytułu przyszłych świadczeń pracowniczych</t>
  </si>
  <si>
    <t>Rok zapadalności:</t>
  </si>
  <si>
    <t>Ogółem zobowiązania</t>
  </si>
  <si>
    <t>nagrody jubileuszowe</t>
  </si>
  <si>
    <t>odprawy emerytalno - rentowe</t>
  </si>
  <si>
    <t>ekwiwalent węglowy</t>
  </si>
  <si>
    <t>Inne świadczenia</t>
  </si>
  <si>
    <t>Pozostałe lata</t>
  </si>
  <si>
    <t xml:space="preserve">Główne przyjęte założenia aktuarialne na 31 grudnia 2017 r.: </t>
  </si>
  <si>
    <t>2022 i następne</t>
  </si>
  <si>
    <t>Podział zysków/strat aktuarialnych na dzień 31 grudnia 2017 r. w stosunku do założeń przyjętych na 31 grudnia 2016 r.</t>
  </si>
  <si>
    <t>Razem straty/(zyski) aktuarialne</t>
  </si>
  <si>
    <t>Stan na dzień 01.01. 2017</t>
  </si>
  <si>
    <t>Straty aktuarialne ujmowane w wyniku finansowym</t>
  </si>
  <si>
    <t>Straty / (zyski) aktuarialne ujmowane w pozostałych całkowitych dochodach</t>
  </si>
  <si>
    <t>Stan na dzień 31.12.2017</t>
  </si>
  <si>
    <t>Stan na dzień 1 stycznia 2017</t>
  </si>
  <si>
    <t>Straty aktuarialne ujmowane w pozostałych całkowitych dochodach</t>
  </si>
  <si>
    <t>Stan na dzień 31.12.2018</t>
  </si>
  <si>
    <t xml:space="preserve">Główne przyjęte założenia aktuarialne na 31 grudnia 2018 r.: </t>
  </si>
  <si>
    <t>2023 i następne</t>
  </si>
  <si>
    <t xml:space="preserve"> - przewidywany przyszły wzrost
    wynagrodzeń</t>
  </si>
  <si>
    <t>Podział zysków/strat aktuarialnych na dzień 31 grudnia 2018 r. w stosunku do założeń przyjętych na 31 grudnia 2017 r.</t>
  </si>
  <si>
    <t>Wartość zobowiązań w sprawozdaniu
z sytuacji finansowej na dzień 
31.12.2018</t>
  </si>
  <si>
    <t>Wartość zobowiązań w sprawozdaniu
z sytuacji finansowej na dzień 
31.12.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</si>
</sst>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(#\ ##0\);\-"/>
  </numFmts>
  <fonts count="26" x14ac:knownFonts="1">
    <font>
      <sz val="11"/>
      <color theme="1"/>
      <name val="Calibri"/>
      <family val="2"/>
      <scheme val="minor"/>
    </font>
    <font>
      <sz val="7"/>
      <color theme="1"/>
      <name val="Open Sans"/>
      <family val="2"/>
    </font>
    <font>
      <b/>
      <sz val="7"/>
      <name val="Open Sans"/>
      <family val="2"/>
    </font>
    <font>
      <sz val="7"/>
      <name val="Open Sans"/>
      <family val="2"/>
    </font>
    <font>
      <sz val="11"/>
      <color indexed="8"/>
      <name val="Calibri"/>
      <family val="2"/>
    </font>
    <font>
      <sz val="7"/>
      <color indexed="8"/>
      <name val="Open Sans"/>
      <family val="2"/>
    </font>
    <font>
      <b/>
      <sz val="7"/>
      <color indexed="21"/>
      <name val="Open Sans"/>
      <family val="2"/>
    </font>
    <font>
      <b/>
      <sz val="7"/>
      <color indexed="9"/>
      <name val="Open Sans"/>
      <family val="2"/>
    </font>
    <font>
      <sz val="7"/>
      <color indexed="9"/>
      <name val="Open Sans"/>
      <family val="2"/>
    </font>
    <font>
      <sz val="7"/>
      <color rgb="FF00A082"/>
      <name val="Open Sans"/>
      <family val="2"/>
    </font>
    <font>
      <b/>
      <sz val="7"/>
      <color rgb="FF00A082"/>
      <name val="Open Sans"/>
      <family val="2"/>
    </font>
    <font>
      <b/>
      <sz val="7"/>
      <color rgb="FF00A082"/>
      <name val="Open Sans"/>
      <family val="2"/>
      <charset val="238"/>
    </font>
    <font>
      <b/>
      <sz val="7"/>
      <color theme="0"/>
      <name val="Open Sans"/>
      <family val="2"/>
    </font>
    <font>
      <sz val="7"/>
      <color rgb="FF000000"/>
      <name val="Open Sans"/>
      <family val="2"/>
    </font>
    <font>
      <sz val="7"/>
      <color theme="0"/>
      <name val="Open Sans"/>
      <family val="2"/>
    </font>
    <font>
      <sz val="7"/>
      <color rgb="FF000000"/>
      <name val="Verdana"/>
      <family val="2"/>
    </font>
    <font>
      <sz val="8"/>
      <color rgb="FF00A082"/>
      <name val="Open Sans"/>
      <family val="2"/>
    </font>
    <font>
      <sz val="11"/>
      <color theme="1"/>
      <name val="Calibri"/>
      <family val="2"/>
      <scheme val="minor"/>
    </font>
    <font>
      <b/>
      <sz val="8"/>
      <color rgb="FF00A082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sz val="8"/>
      <color rgb="FF000000"/>
      <name val="Open Sans"/>
      <family val="2"/>
    </font>
    <font>
      <sz val="8"/>
      <color theme="0"/>
      <name val="Open Sans"/>
      <family val="2"/>
    </font>
    <font>
      <sz val="8"/>
      <color theme="1"/>
      <name val="Open Sans"/>
      <family val="2"/>
    </font>
    <font>
      <sz val="7"/>
      <color theme="1"/>
      <name val="Georgia"/>
      <family val="1"/>
    </font>
    <font>
      <b/>
      <sz val="8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6E6E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A082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 style="thin">
        <color rgb="FFFFFFFF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6E6E64"/>
      </right>
      <top/>
      <bottom style="thin">
        <color theme="0"/>
      </bottom>
      <diagonal/>
    </border>
    <border>
      <left/>
      <right style="thin">
        <color rgb="FF6E6E64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3">
    <xf numFmtId="0" fontId="0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3"/>
    </xf>
    <xf numFmtId="164" fontId="3" fillId="0" borderId="5" xfId="0" applyNumberFormat="1" applyFont="1" applyFill="1" applyBorder="1" applyAlignment="1">
      <alignment horizontal="right" vertical="center" indent="1"/>
    </xf>
    <xf numFmtId="164" fontId="7" fillId="2" borderId="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164" fontId="8" fillId="2" borderId="8" xfId="0" applyNumberFormat="1" applyFont="1" applyFill="1" applyBorder="1" applyAlignment="1">
      <alignment horizontal="right" vertical="center" indent="1"/>
    </xf>
    <xf numFmtId="164" fontId="7" fillId="2" borderId="8" xfId="0" applyNumberFormat="1" applyFont="1" applyFill="1" applyBorder="1" applyAlignment="1">
      <alignment horizontal="right" vertical="center" indent="1"/>
    </xf>
    <xf numFmtId="164" fontId="8" fillId="2" borderId="9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horizontal="right" vertical="center" indent="1"/>
    </xf>
    <xf numFmtId="3" fontId="13" fillId="4" borderId="0" xfId="0" applyNumberFormat="1" applyFont="1" applyFill="1" applyBorder="1" applyAlignment="1">
      <alignment horizontal="right" vertical="center" indent="1"/>
    </xf>
    <xf numFmtId="0" fontId="1" fillId="0" borderId="6" xfId="0" applyFont="1" applyFill="1" applyBorder="1"/>
    <xf numFmtId="0" fontId="10" fillId="0" borderId="5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64" fontId="12" fillId="2" borderId="0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horizontal="right" vertical="center" wrapText="1" indent="1"/>
    </xf>
    <xf numFmtId="164" fontId="2" fillId="4" borderId="1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/>
    <xf numFmtId="0" fontId="10" fillId="0" borderId="5" xfId="0" applyFont="1" applyFill="1" applyBorder="1" applyAlignment="1">
      <alignment horizontal="left" vertical="center"/>
    </xf>
    <xf numFmtId="164" fontId="2" fillId="3" borderId="13" xfId="0" applyNumberFormat="1" applyFont="1" applyFill="1" applyBorder="1" applyAlignment="1">
      <alignment horizontal="right" vertical="center" indent="1"/>
    </xf>
    <xf numFmtId="164" fontId="2" fillId="0" borderId="13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left" vertical="center"/>
    </xf>
    <xf numFmtId="164" fontId="3" fillId="3" borderId="13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left" vertical="center" indent="3"/>
    </xf>
    <xf numFmtId="164" fontId="2" fillId="3" borderId="5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2" fillId="3" borderId="10" xfId="0" applyNumberFormat="1" applyFont="1" applyFill="1" applyBorder="1" applyAlignment="1">
      <alignment horizontal="right" vertical="center" indent="1"/>
    </xf>
    <xf numFmtId="164" fontId="3" fillId="0" borderId="10" xfId="0" applyNumberFormat="1" applyFont="1" applyFill="1" applyBorder="1" applyAlignment="1">
      <alignment horizontal="right" vertical="center" indent="1"/>
    </xf>
    <xf numFmtId="164" fontId="2" fillId="0" borderId="12" xfId="0" applyNumberFormat="1" applyFont="1" applyFill="1" applyBorder="1" applyAlignment="1">
      <alignment horizontal="right" vertical="center" indent="1"/>
    </xf>
    <xf numFmtId="164" fontId="3" fillId="0" borderId="12" xfId="0" applyNumberFormat="1" applyFont="1" applyFill="1" applyBorder="1" applyAlignment="1">
      <alignment horizontal="right" vertical="center" indent="1"/>
    </xf>
    <xf numFmtId="164" fontId="3" fillId="3" borderId="13" xfId="0" applyNumberFormat="1" applyFont="1" applyFill="1" applyBorder="1" applyAlignment="1">
      <alignment horizontal="right" vertical="center" wrapText="1" indent="1"/>
    </xf>
    <xf numFmtId="164" fontId="3" fillId="0" borderId="13" xfId="0" applyNumberFormat="1" applyFont="1" applyFill="1" applyBorder="1" applyAlignment="1">
      <alignment horizontal="right" vertical="center" indent="1"/>
    </xf>
    <xf numFmtId="0" fontId="10" fillId="0" borderId="10" xfId="0" applyFont="1" applyFill="1" applyBorder="1" applyAlignment="1">
      <alignment horizontal="left" vertical="center"/>
    </xf>
    <xf numFmtId="164" fontId="2" fillId="4" borderId="1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64" fontId="7" fillId="2" borderId="17" xfId="0" applyNumberFormat="1" applyFont="1" applyFill="1" applyBorder="1" applyAlignment="1">
      <alignment horizontal="right" vertical="center" indent="1"/>
    </xf>
    <xf numFmtId="164" fontId="8" fillId="2" borderId="17" xfId="0" applyNumberFormat="1" applyFont="1" applyFill="1" applyBorder="1" applyAlignment="1">
      <alignment horizontal="right" vertical="center" indent="1"/>
    </xf>
    <xf numFmtId="164" fontId="7" fillId="2" borderId="14" xfId="0" applyNumberFormat="1" applyFont="1" applyFill="1" applyBorder="1" applyAlignment="1">
      <alignment horizontal="right" vertical="center" indent="1"/>
    </xf>
    <xf numFmtId="164" fontId="8" fillId="2" borderId="14" xfId="0" applyNumberFormat="1" applyFont="1" applyFill="1" applyBorder="1" applyAlignment="1">
      <alignment horizontal="right" vertical="center" indent="1"/>
    </xf>
    <xf numFmtId="164" fontId="8" fillId="2" borderId="15" xfId="0" applyNumberFormat="1" applyFont="1" applyFill="1" applyBorder="1" applyAlignment="1">
      <alignment horizontal="right" vertical="center" indent="1"/>
    </xf>
    <xf numFmtId="0" fontId="5" fillId="4" borderId="0" xfId="0" applyFont="1" applyFill="1" applyBorder="1"/>
    <xf numFmtId="0" fontId="5" fillId="4" borderId="10" xfId="0" applyFont="1" applyFill="1" applyBorder="1" applyAlignment="1">
      <alignment horizontal="left" vertical="center" indent="3"/>
    </xf>
    <xf numFmtId="0" fontId="5" fillId="4" borderId="0" xfId="0" applyFont="1" applyFill="1" applyBorder="1" applyAlignment="1">
      <alignment horizontal="left" vertical="center" indent="3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7" fillId="2" borderId="16" xfId="0" applyNumberFormat="1" applyFont="1" applyFill="1" applyBorder="1" applyAlignment="1">
      <alignment horizontal="right" vertical="center" indent="1"/>
    </xf>
    <xf numFmtId="164" fontId="8" fillId="2" borderId="16" xfId="0" applyNumberFormat="1" applyFont="1" applyFill="1" applyBorder="1" applyAlignment="1">
      <alignment horizontal="right" vertical="center" indent="1"/>
    </xf>
    <xf numFmtId="164" fontId="7" fillId="2" borderId="11" xfId="0" applyNumberFormat="1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10" fontId="14" fillId="2" borderId="1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0" fontId="14" fillId="2" borderId="8" xfId="0" applyNumberFormat="1" applyFont="1" applyFill="1" applyBorder="1" applyAlignment="1">
      <alignment vertical="center" wrapText="1"/>
    </xf>
    <xf numFmtId="10" fontId="14" fillId="2" borderId="0" xfId="0" applyNumberFormat="1" applyFont="1" applyFill="1" applyBorder="1" applyAlignment="1">
      <alignment vertical="center" wrapText="1"/>
    </xf>
    <xf numFmtId="0" fontId="24" fillId="0" borderId="5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0" fillId="4" borderId="5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0" fontId="3" fillId="4" borderId="10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164" fontId="22" fillId="2" borderId="8" xfId="0" applyNumberFormat="1" applyFont="1" applyFill="1" applyBorder="1" applyAlignment="1">
      <alignment horizontal="right" vertical="center" indent="1"/>
    </xf>
    <xf numFmtId="164" fontId="22" fillId="2" borderId="20" xfId="0" applyNumberFormat="1" applyFont="1" applyFill="1" applyBorder="1" applyAlignment="1">
      <alignment horizontal="right" vertical="center" indent="1"/>
    </xf>
    <xf numFmtId="164" fontId="22" fillId="2" borderId="21" xfId="0" applyNumberFormat="1" applyFont="1" applyFill="1" applyBorder="1" applyAlignment="1">
      <alignment horizontal="right" vertical="center" indent="1"/>
    </xf>
    <xf numFmtId="164" fontId="25" fillId="2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/>
    <xf numFmtId="0" fontId="10" fillId="0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164" fontId="20" fillId="4" borderId="7" xfId="0" applyNumberFormat="1" applyFont="1" applyFill="1" applyBorder="1" applyAlignment="1">
      <alignment horizontal="right" vertical="center" indent="1"/>
    </xf>
    <xf numFmtId="164" fontId="20" fillId="4" borderId="19" xfId="0" applyNumberFormat="1" applyFont="1" applyFill="1" applyBorder="1" applyAlignment="1">
      <alignment horizontal="right" vertical="center" indent="1"/>
    </xf>
    <xf numFmtId="164" fontId="20" fillId="4" borderId="10" xfId="0" applyNumberFormat="1" applyFont="1" applyFill="1" applyBorder="1" applyAlignment="1">
      <alignment horizontal="right" vertical="center" indent="1"/>
    </xf>
    <xf numFmtId="164" fontId="19" fillId="4" borderId="10" xfId="0" applyNumberFormat="1" applyFont="1" applyFill="1" applyBorder="1" applyAlignment="1">
      <alignment horizontal="right" vertical="center" indent="1"/>
    </xf>
    <xf numFmtId="0" fontId="1" fillId="0" borderId="5" xfId="0" applyFont="1" applyFill="1" applyBorder="1"/>
    <xf numFmtId="164" fontId="3" fillId="0" borderId="22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right" vertical="center" wrapText="1"/>
    </xf>
    <xf numFmtId="164" fontId="20" fillId="4" borderId="5" xfId="0" applyNumberFormat="1" applyFont="1" applyFill="1" applyBorder="1" applyAlignment="1">
      <alignment horizontal="right" vertical="center" wrapText="1" indent="1"/>
    </xf>
    <xf numFmtId="164" fontId="20" fillId="4" borderId="10" xfId="0" applyNumberFormat="1" applyFont="1" applyFill="1" applyBorder="1" applyAlignment="1">
      <alignment horizontal="right" vertical="center" wrapText="1" indent="1"/>
    </xf>
    <xf numFmtId="164" fontId="21" fillId="4" borderId="8" xfId="0" applyNumberFormat="1" applyFont="1" applyFill="1" applyBorder="1" applyAlignment="1">
      <alignment horizontal="right" vertical="center" indent="1"/>
    </xf>
    <xf numFmtId="164" fontId="23" fillId="0" borderId="8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164" fontId="20" fillId="4" borderId="0" xfId="0" applyNumberFormat="1" applyFont="1" applyFill="1" applyBorder="1" applyAlignment="1">
      <alignment horizontal="right" vertical="center" wrapText="1" indent="1"/>
    </xf>
    <xf numFmtId="164" fontId="21" fillId="4" borderId="0" xfId="0" applyNumberFormat="1" applyFont="1" applyFill="1" applyBorder="1" applyAlignment="1">
      <alignment horizontal="right" vertical="center" indent="1"/>
    </xf>
    <xf numFmtId="164" fontId="23" fillId="0" borderId="0" xfId="0" applyNumberFormat="1" applyFont="1" applyFill="1" applyBorder="1" applyAlignment="1">
      <alignment horizontal="right" vertical="center" indent="1"/>
    </xf>
    <xf numFmtId="164" fontId="20" fillId="4" borderId="10" xfId="0" applyNumberFormat="1" applyFont="1" applyFill="1" applyBorder="1" applyAlignment="1">
      <alignment horizontal="right" vertical="center" wrapText="1" indent="1"/>
    </xf>
    <xf numFmtId="164" fontId="20" fillId="4" borderId="4" xfId="0" applyNumberFormat="1" applyFont="1" applyFill="1" applyBorder="1" applyAlignment="1">
      <alignment horizontal="right" vertical="center" wrapText="1" inden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colors>
    <mruColors>
      <color rgb="FF00A082"/>
      <color rgb="FF6E6E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55" zoomScale="130" zoomScaleNormal="130" workbookViewId="0">
      <selection activeCell="H87" sqref="H87"/>
    </sheetView>
  </sheetViews>
  <sheetFormatPr defaultColWidth="9.109375" defaultRowHeight="11.4" x14ac:dyDescent="0.3"/>
  <cols>
    <col min="1" max="1" width="8.33203125" style="1" customWidth="1"/>
    <col min="2" max="2" width="48.6640625" style="1" customWidth="1"/>
    <col min="3" max="3" width="1.109375" style="1" customWidth="1"/>
    <col min="4" max="8" width="11.6640625" style="1" customWidth="1"/>
    <col min="9" max="32" width="9.109375" style="1" customWidth="1"/>
    <col min="33" max="16384" width="9.109375" style="1"/>
  </cols>
  <sheetData>
    <row r="1" spans="1:9" ht="24.6" customHeight="1" x14ac:dyDescent="0.3">
      <c r="A1" s="16" t="s">
        <v>12</v>
      </c>
      <c r="B1" s="10" t="s">
        <v>15</v>
      </c>
      <c r="C1" s="37"/>
      <c r="D1" s="17"/>
      <c r="E1" s="17"/>
      <c r="F1" s="17"/>
      <c r="G1" s="17"/>
      <c r="H1" s="17"/>
      <c r="I1" s="3"/>
    </row>
    <row r="2" spans="1:9" x14ac:dyDescent="0.3">
      <c r="A2" s="3"/>
      <c r="D2" s="38"/>
      <c r="E2" s="38"/>
      <c r="F2" s="8"/>
      <c r="G2" s="8"/>
      <c r="H2" s="8"/>
      <c r="I2" s="3"/>
    </row>
    <row r="3" spans="1:9" ht="43.5" customHeight="1" x14ac:dyDescent="0.3">
      <c r="A3" s="44"/>
      <c r="B3" s="8"/>
      <c r="C3" s="8"/>
      <c r="D3" s="9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3"/>
    </row>
    <row r="4" spans="1:9" ht="12" customHeight="1" thickBot="1" x14ac:dyDescent="0.35">
      <c r="A4" s="44"/>
      <c r="B4" s="45" t="s">
        <v>36</v>
      </c>
      <c r="C4" s="37"/>
      <c r="D4" s="46">
        <v>2007</v>
      </c>
      <c r="E4" s="46">
        <v>367</v>
      </c>
      <c r="F4" s="47">
        <v>315</v>
      </c>
      <c r="G4" s="47">
        <v>1239</v>
      </c>
      <c r="H4" s="47">
        <v>86</v>
      </c>
      <c r="I4" s="3"/>
    </row>
    <row r="5" spans="1:9" ht="12" customHeight="1" thickBot="1" x14ac:dyDescent="0.35">
      <c r="A5" s="11" t="s">
        <v>6</v>
      </c>
      <c r="B5" s="48" t="s">
        <v>5</v>
      </c>
      <c r="C5" s="4"/>
      <c r="D5" s="46">
        <v>183</v>
      </c>
      <c r="E5" s="49">
        <v>79</v>
      </c>
      <c r="F5" s="49">
        <v>29</v>
      </c>
      <c r="G5" s="49">
        <v>70</v>
      </c>
      <c r="H5" s="49">
        <v>5</v>
      </c>
      <c r="I5" s="3"/>
    </row>
    <row r="6" spans="1:9" ht="12" customHeight="1" x14ac:dyDescent="0.3">
      <c r="A6" s="44"/>
      <c r="B6" s="50" t="s">
        <v>7</v>
      </c>
      <c r="C6" s="5"/>
      <c r="D6" s="51">
        <v>71</v>
      </c>
      <c r="E6" s="52">
        <v>13</v>
      </c>
      <c r="F6" s="6">
        <v>11</v>
      </c>
      <c r="G6" s="6">
        <v>45</v>
      </c>
      <c r="H6" s="103">
        <v>2</v>
      </c>
      <c r="I6" s="3"/>
    </row>
    <row r="7" spans="1:9" ht="12" customHeight="1" x14ac:dyDescent="0.3">
      <c r="A7" s="44"/>
      <c r="B7" s="50" t="s">
        <v>8</v>
      </c>
      <c r="C7" s="5"/>
      <c r="D7" s="53">
        <v>74</v>
      </c>
      <c r="E7" s="52">
        <v>28</v>
      </c>
      <c r="F7" s="6">
        <v>18</v>
      </c>
      <c r="G7" s="6">
        <v>25</v>
      </c>
      <c r="H7" s="6">
        <v>3</v>
      </c>
      <c r="I7" s="3"/>
    </row>
    <row r="8" spans="1:9" ht="12" customHeight="1" x14ac:dyDescent="0.3">
      <c r="A8" s="44"/>
      <c r="B8" s="50" t="s">
        <v>9</v>
      </c>
      <c r="C8" s="5"/>
      <c r="D8" s="51">
        <v>0</v>
      </c>
      <c r="E8" s="54">
        <v>0</v>
      </c>
      <c r="F8" s="54">
        <v>0</v>
      </c>
      <c r="G8" s="54">
        <v>0</v>
      </c>
      <c r="H8" s="54">
        <v>0</v>
      </c>
      <c r="I8" s="3"/>
    </row>
    <row r="9" spans="1:9" ht="12" customHeight="1" x14ac:dyDescent="0.3">
      <c r="A9" s="44"/>
      <c r="B9" s="50" t="s">
        <v>37</v>
      </c>
      <c r="C9" s="5"/>
      <c r="D9" s="53">
        <v>38</v>
      </c>
      <c r="E9" s="54">
        <v>38</v>
      </c>
      <c r="F9" s="54">
        <v>0</v>
      </c>
      <c r="G9" s="54">
        <v>0</v>
      </c>
      <c r="H9" s="54">
        <v>0</v>
      </c>
      <c r="I9" s="3"/>
    </row>
    <row r="10" spans="1:9" ht="12" customHeight="1" thickBot="1" x14ac:dyDescent="0.35">
      <c r="A10" s="11" t="s">
        <v>10</v>
      </c>
      <c r="B10" s="48" t="s">
        <v>38</v>
      </c>
      <c r="C10" s="4"/>
      <c r="D10" s="55">
        <v>134</v>
      </c>
      <c r="E10" s="56">
        <v>0</v>
      </c>
      <c r="F10" s="56">
        <v>27</v>
      </c>
      <c r="G10" s="56">
        <v>126</v>
      </c>
      <c r="H10" s="56">
        <v>-19</v>
      </c>
      <c r="I10" s="3"/>
    </row>
    <row r="11" spans="1:9" ht="12" customHeight="1" thickBot="1" x14ac:dyDescent="0.35">
      <c r="A11" s="44"/>
      <c r="B11" s="48" t="s">
        <v>11</v>
      </c>
      <c r="C11" s="4"/>
      <c r="D11" s="47">
        <v>-120</v>
      </c>
      <c r="E11" s="57">
        <v>-46</v>
      </c>
      <c r="F11" s="57">
        <v>-30</v>
      </c>
      <c r="G11" s="58">
        <v>-41</v>
      </c>
      <c r="H11" s="58">
        <v>-3</v>
      </c>
      <c r="I11" s="3"/>
    </row>
    <row r="12" spans="1:9" ht="12" customHeight="1" thickBot="1" x14ac:dyDescent="0.35">
      <c r="A12" s="44"/>
      <c r="B12" s="59" t="s">
        <v>39</v>
      </c>
      <c r="C12" s="37"/>
      <c r="D12" s="60">
        <v>2204</v>
      </c>
      <c r="E12" s="60">
        <v>400</v>
      </c>
      <c r="F12" s="60">
        <v>341</v>
      </c>
      <c r="G12" s="60">
        <v>1394</v>
      </c>
      <c r="H12" s="60">
        <v>69</v>
      </c>
      <c r="I12" s="3"/>
    </row>
    <row r="13" spans="1:9" ht="12" customHeight="1" x14ac:dyDescent="0.3">
      <c r="A13" s="44"/>
      <c r="B13" s="61" t="s">
        <v>40</v>
      </c>
      <c r="C13" s="61"/>
      <c r="D13" s="7">
        <v>2204</v>
      </c>
      <c r="E13" s="7">
        <v>400</v>
      </c>
      <c r="F13" s="7">
        <v>341</v>
      </c>
      <c r="G13" s="7">
        <v>1394</v>
      </c>
      <c r="H13" s="7">
        <v>69</v>
      </c>
      <c r="I13" s="3"/>
    </row>
    <row r="14" spans="1:9" ht="12" customHeight="1" thickBot="1" x14ac:dyDescent="0.35">
      <c r="A14" s="11" t="s">
        <v>6</v>
      </c>
      <c r="B14" s="62" t="s">
        <v>5</v>
      </c>
      <c r="C14" s="4"/>
      <c r="D14" s="63">
        <v>232</v>
      </c>
      <c r="E14" s="64">
        <v>122</v>
      </c>
      <c r="F14" s="64">
        <v>31</v>
      </c>
      <c r="G14" s="64">
        <v>74</v>
      </c>
      <c r="H14" s="64">
        <v>5</v>
      </c>
      <c r="I14" s="3"/>
    </row>
    <row r="15" spans="1:9" ht="12" customHeight="1" x14ac:dyDescent="0.3">
      <c r="A15" s="44"/>
      <c r="B15" s="50" t="s">
        <v>7</v>
      </c>
      <c r="C15" s="5"/>
      <c r="D15" s="13">
        <v>74</v>
      </c>
      <c r="E15" s="12">
        <v>13</v>
      </c>
      <c r="F15" s="12">
        <v>12</v>
      </c>
      <c r="G15" s="12">
        <v>47</v>
      </c>
      <c r="H15" s="14">
        <v>2</v>
      </c>
      <c r="I15" s="3"/>
    </row>
    <row r="16" spans="1:9" ht="12" customHeight="1" x14ac:dyDescent="0.3">
      <c r="A16" s="44"/>
      <c r="B16" s="50" t="s">
        <v>8</v>
      </c>
      <c r="C16" s="5"/>
      <c r="D16" s="65">
        <v>80</v>
      </c>
      <c r="E16" s="66">
        <v>31</v>
      </c>
      <c r="F16" s="66">
        <v>19</v>
      </c>
      <c r="G16" s="66">
        <v>27</v>
      </c>
      <c r="H16" s="67">
        <v>3</v>
      </c>
      <c r="I16" s="3"/>
    </row>
    <row r="17" spans="1:9" ht="12" customHeight="1" x14ac:dyDescent="0.3">
      <c r="A17" s="44"/>
      <c r="B17" s="50" t="s">
        <v>9</v>
      </c>
      <c r="C17" s="5"/>
      <c r="D17" s="65">
        <v>0</v>
      </c>
      <c r="E17" s="66">
        <v>0</v>
      </c>
      <c r="F17" s="66">
        <v>0</v>
      </c>
      <c r="G17" s="66">
        <v>0</v>
      </c>
      <c r="H17" s="67">
        <v>0</v>
      </c>
      <c r="I17" s="3"/>
    </row>
    <row r="18" spans="1:9" ht="12" customHeight="1" x14ac:dyDescent="0.3">
      <c r="A18" s="68"/>
      <c r="B18" s="69" t="s">
        <v>37</v>
      </c>
      <c r="C18" s="70"/>
      <c r="D18" s="13">
        <v>78</v>
      </c>
      <c r="E18" s="12">
        <v>78</v>
      </c>
      <c r="F18" s="13">
        <v>0</v>
      </c>
      <c r="G18" s="12">
        <v>0</v>
      </c>
      <c r="H18" s="14">
        <v>0</v>
      </c>
      <c r="I18" s="3"/>
    </row>
    <row r="19" spans="1:9" s="42" customFormat="1" ht="12" customHeight="1" x14ac:dyDescent="0.3">
      <c r="A19" s="11" t="s">
        <v>10</v>
      </c>
      <c r="B19" s="71" t="s">
        <v>41</v>
      </c>
      <c r="C19" s="72"/>
      <c r="D19" s="65">
        <v>322</v>
      </c>
      <c r="E19" s="66">
        <v>0</v>
      </c>
      <c r="F19" s="66">
        <v>59</v>
      </c>
      <c r="G19" s="66">
        <v>237</v>
      </c>
      <c r="H19" s="66">
        <v>26</v>
      </c>
      <c r="I19" s="43"/>
    </row>
    <row r="20" spans="1:9" s="42" customFormat="1" ht="12" customHeight="1" thickBot="1" x14ac:dyDescent="0.35">
      <c r="A20" s="44"/>
      <c r="B20" s="62" t="s">
        <v>11</v>
      </c>
      <c r="C20" s="4"/>
      <c r="D20" s="73">
        <v>-140</v>
      </c>
      <c r="E20" s="74">
        <v>-54</v>
      </c>
      <c r="F20" s="74">
        <v>-36</v>
      </c>
      <c r="G20" s="74">
        <v>-46</v>
      </c>
      <c r="H20" s="74">
        <v>-4</v>
      </c>
      <c r="I20" s="43"/>
    </row>
    <row r="21" spans="1:9" s="42" customFormat="1" ht="12" customHeight="1" thickBot="1" x14ac:dyDescent="0.35">
      <c r="A21" s="44"/>
      <c r="B21" s="59" t="s">
        <v>42</v>
      </c>
      <c r="C21" s="37"/>
      <c r="D21" s="75">
        <v>2618</v>
      </c>
      <c r="E21" s="75">
        <v>468</v>
      </c>
      <c r="F21" s="75">
        <v>395</v>
      </c>
      <c r="G21" s="75">
        <v>1659</v>
      </c>
      <c r="H21" s="75">
        <v>96</v>
      </c>
      <c r="I21" s="43"/>
    </row>
    <row r="22" spans="1:9" x14ac:dyDescent="0.3">
      <c r="A22" s="41"/>
      <c r="B22" s="41"/>
      <c r="C22" s="41"/>
      <c r="D22" s="41"/>
      <c r="E22" s="41"/>
      <c r="F22" s="41"/>
      <c r="G22" s="41"/>
      <c r="H22" s="41"/>
      <c r="I22" s="3"/>
    </row>
    <row r="23" spans="1:9" x14ac:dyDescent="0.3">
      <c r="A23" s="41"/>
      <c r="B23" s="41"/>
      <c r="C23" s="41"/>
      <c r="D23" s="41"/>
      <c r="E23" s="41"/>
      <c r="F23" s="41"/>
      <c r="G23" s="41"/>
      <c r="H23" s="41"/>
      <c r="I23" s="3"/>
    </row>
    <row r="24" spans="1:9" x14ac:dyDescent="0.3">
      <c r="A24" s="41"/>
      <c r="B24" s="37" t="s">
        <v>13</v>
      </c>
      <c r="C24" s="37"/>
      <c r="D24" s="18">
        <v>2018</v>
      </c>
      <c r="E24" s="18">
        <v>2017</v>
      </c>
      <c r="F24" s="18">
        <v>2016</v>
      </c>
      <c r="G24" s="18">
        <v>2015</v>
      </c>
      <c r="H24" s="18">
        <v>2014</v>
      </c>
      <c r="I24" s="3"/>
    </row>
    <row r="25" spans="1:9" s="21" customFormat="1" ht="19.2" customHeight="1" x14ac:dyDescent="0.3">
      <c r="A25" s="19"/>
      <c r="B25" s="19" t="s">
        <v>14</v>
      </c>
      <c r="C25" s="19"/>
      <c r="D25" s="22">
        <v>2618</v>
      </c>
      <c r="E25" s="20">
        <v>2204</v>
      </c>
      <c r="F25" s="20">
        <v>2007</v>
      </c>
      <c r="G25" s="20">
        <v>2105</v>
      </c>
      <c r="H25" s="20">
        <v>2146</v>
      </c>
      <c r="I25" s="19"/>
    </row>
    <row r="26" spans="1:9" x14ac:dyDescent="0.3">
      <c r="A26" s="3"/>
      <c r="B26" s="3"/>
      <c r="C26" s="3"/>
      <c r="D26" s="15"/>
      <c r="E26" s="15"/>
      <c r="F26" s="15"/>
      <c r="G26" s="15"/>
      <c r="H26" s="15"/>
      <c r="I26" s="3"/>
    </row>
    <row r="28" spans="1:9" x14ac:dyDescent="0.3">
      <c r="B28" s="39" t="s">
        <v>43</v>
      </c>
      <c r="C28" s="39"/>
      <c r="D28" s="39"/>
    </row>
    <row r="29" spans="1:9" x14ac:dyDescent="0.3">
      <c r="B29" s="23"/>
      <c r="C29" s="23"/>
      <c r="D29" s="76">
        <v>2019</v>
      </c>
      <c r="E29" s="76">
        <v>2020</v>
      </c>
      <c r="F29" s="76">
        <v>2021</v>
      </c>
      <c r="G29" s="76">
        <v>2022</v>
      </c>
      <c r="H29" s="76" t="s">
        <v>44</v>
      </c>
      <c r="I29" s="77"/>
    </row>
    <row r="30" spans="1:9" x14ac:dyDescent="0.3">
      <c r="B30" s="79" t="s">
        <v>16</v>
      </c>
      <c r="C30" s="24"/>
      <c r="D30" s="80">
        <v>2.8199999999999999E-2</v>
      </c>
      <c r="E30" s="80">
        <v>2.8199999999999999E-2</v>
      </c>
      <c r="F30" s="80">
        <v>2.8199999999999999E-2</v>
      </c>
      <c r="G30" s="80">
        <v>2.8199999999999999E-2</v>
      </c>
      <c r="H30" s="80">
        <v>2.8199999999999999E-2</v>
      </c>
      <c r="I30" s="77"/>
    </row>
    <row r="31" spans="1:9" x14ac:dyDescent="0.3">
      <c r="B31" s="79" t="s">
        <v>17</v>
      </c>
      <c r="C31" s="24"/>
      <c r="D31" s="80">
        <v>8.6999999999999994E-2</v>
      </c>
      <c r="E31" s="80">
        <v>0.03</v>
      </c>
      <c r="F31" s="80">
        <v>0.03</v>
      </c>
      <c r="G31" s="80">
        <v>0.03</v>
      </c>
      <c r="H31" s="80">
        <v>0.03</v>
      </c>
      <c r="I31" s="77"/>
    </row>
    <row r="32" spans="1:9" x14ac:dyDescent="0.3">
      <c r="B32" s="79" t="s">
        <v>18</v>
      </c>
      <c r="C32" s="24"/>
      <c r="D32" s="80">
        <v>7.1400000000000005E-2</v>
      </c>
      <c r="E32" s="80">
        <v>4.8899999999999999E-2</v>
      </c>
      <c r="F32" s="80">
        <v>5.0799999999999998E-2</v>
      </c>
      <c r="G32" s="80">
        <v>0.04</v>
      </c>
      <c r="H32" s="80">
        <v>0.04</v>
      </c>
      <c r="I32" s="77"/>
    </row>
    <row r="33" spans="2:9" x14ac:dyDescent="0.3">
      <c r="B33" s="81" t="s">
        <v>19</v>
      </c>
      <c r="C33" s="24"/>
      <c r="D33" s="82">
        <v>3.2000000000000001E-2</v>
      </c>
      <c r="E33" s="82">
        <v>2.9000000000000001E-2</v>
      </c>
      <c r="F33" s="82">
        <v>2.5000000000000001E-2</v>
      </c>
      <c r="G33" s="82">
        <v>2.5000000000000001E-2</v>
      </c>
      <c r="H33" s="82">
        <v>2.5000000000000001E-2</v>
      </c>
      <c r="I33" s="77"/>
    </row>
    <row r="34" spans="2:9" ht="22.8" x14ac:dyDescent="0.3">
      <c r="B34" s="79" t="s">
        <v>45</v>
      </c>
      <c r="C34" s="24"/>
      <c r="D34" s="83">
        <v>5.6000000000000001E-2</v>
      </c>
      <c r="E34" s="83">
        <v>0.05</v>
      </c>
      <c r="F34" s="83">
        <v>4.8000000000000001E-2</v>
      </c>
      <c r="G34" s="83">
        <v>3.9E-2</v>
      </c>
      <c r="H34" s="83">
        <v>3.9E-2</v>
      </c>
      <c r="I34" s="77"/>
    </row>
    <row r="35" spans="2:9" x14ac:dyDescent="0.3">
      <c r="B35" s="77"/>
      <c r="C35" s="77"/>
      <c r="D35" s="77"/>
      <c r="E35" s="77"/>
      <c r="F35" s="77"/>
      <c r="G35" s="77"/>
      <c r="H35" s="77"/>
      <c r="I35" s="77"/>
    </row>
    <row r="36" spans="2:9" x14ac:dyDescent="0.3">
      <c r="B36" s="78"/>
      <c r="C36" s="78"/>
      <c r="D36" s="25"/>
      <c r="E36" s="26"/>
      <c r="F36" s="77"/>
      <c r="G36" s="77"/>
      <c r="H36" s="27"/>
      <c r="I36" s="77"/>
    </row>
    <row r="37" spans="2:9" x14ac:dyDescent="0.3">
      <c r="B37" s="39" t="s">
        <v>32</v>
      </c>
      <c r="C37" s="39"/>
      <c r="D37" s="39"/>
      <c r="E37" s="77"/>
      <c r="F37" s="77"/>
      <c r="G37" s="77"/>
      <c r="H37" s="77"/>
      <c r="I37" s="77"/>
    </row>
    <row r="38" spans="2:9" x14ac:dyDescent="0.3">
      <c r="B38" s="84"/>
      <c r="C38" s="85"/>
      <c r="D38" s="86">
        <v>2018</v>
      </c>
      <c r="E38" s="86">
        <v>2019</v>
      </c>
      <c r="F38" s="86">
        <v>2020</v>
      </c>
      <c r="G38" s="86">
        <v>2021</v>
      </c>
      <c r="H38" s="86" t="s">
        <v>33</v>
      </c>
      <c r="I38" s="77"/>
    </row>
    <row r="39" spans="2:9" x14ac:dyDescent="0.3">
      <c r="B39" s="87" t="s">
        <v>16</v>
      </c>
      <c r="C39" s="88"/>
      <c r="D39" s="89">
        <v>3.3500000000000002E-2</v>
      </c>
      <c r="E39" s="89">
        <v>3.3500000000000002E-2</v>
      </c>
      <c r="F39" s="89">
        <v>3.3500000000000002E-2</v>
      </c>
      <c r="G39" s="89">
        <v>3.3500000000000002E-2</v>
      </c>
      <c r="H39" s="89">
        <v>3.3500000000000002E-2</v>
      </c>
      <c r="I39" s="77"/>
    </row>
    <row r="40" spans="2:9" x14ac:dyDescent="0.3">
      <c r="B40" s="87" t="s">
        <v>17</v>
      </c>
      <c r="C40" s="88"/>
      <c r="D40" s="89">
        <v>0.05</v>
      </c>
      <c r="E40" s="89">
        <v>3.2000000000000001E-2</v>
      </c>
      <c r="F40" s="89">
        <v>0.03</v>
      </c>
      <c r="G40" s="89">
        <v>0.03</v>
      </c>
      <c r="H40" s="89">
        <v>0.03</v>
      </c>
      <c r="I40" s="77"/>
    </row>
    <row r="41" spans="2:9" x14ac:dyDescent="0.3">
      <c r="B41" s="87" t="s">
        <v>18</v>
      </c>
      <c r="C41" s="88"/>
      <c r="D41" s="89">
        <v>0</v>
      </c>
      <c r="E41" s="89">
        <v>4.2000000000000003E-2</v>
      </c>
      <c r="F41" s="89">
        <v>0.04</v>
      </c>
      <c r="G41" s="89">
        <v>0.04</v>
      </c>
      <c r="H41" s="89">
        <v>0.04</v>
      </c>
      <c r="I41" s="77"/>
    </row>
    <row r="42" spans="2:9" x14ac:dyDescent="0.3">
      <c r="B42" s="87" t="s">
        <v>19</v>
      </c>
      <c r="C42" s="88"/>
      <c r="D42" s="89">
        <v>2.3E-2</v>
      </c>
      <c r="E42" s="89">
        <v>2.7E-2</v>
      </c>
      <c r="F42" s="89">
        <v>2.5000000000000001E-2</v>
      </c>
      <c r="G42" s="89">
        <v>2.5000000000000001E-2</v>
      </c>
      <c r="H42" s="89">
        <v>2.5000000000000001E-2</v>
      </c>
      <c r="I42" s="77"/>
    </row>
    <row r="43" spans="2:9" ht="22.8" x14ac:dyDescent="0.3">
      <c r="B43" s="87" t="s">
        <v>45</v>
      </c>
      <c r="C43" s="88"/>
      <c r="D43" s="89">
        <v>5.0999999999999997E-2</v>
      </c>
      <c r="E43" s="89">
        <v>2.7E-2</v>
      </c>
      <c r="F43" s="89">
        <v>2.5000000000000001E-2</v>
      </c>
      <c r="G43" s="89">
        <v>2.5000000000000001E-2</v>
      </c>
      <c r="H43" s="89">
        <v>2.5000000000000001E-2</v>
      </c>
      <c r="I43" s="77"/>
    </row>
    <row r="46" spans="2:9" x14ac:dyDescent="0.3">
      <c r="B46" s="23" t="s">
        <v>46</v>
      </c>
      <c r="C46" s="23"/>
    </row>
    <row r="47" spans="2:9" ht="12" x14ac:dyDescent="0.3">
      <c r="B47" s="90" t="s">
        <v>20</v>
      </c>
      <c r="C47" s="90"/>
      <c r="D47" s="95"/>
      <c r="E47" s="95"/>
      <c r="F47" s="95"/>
      <c r="G47" s="95"/>
      <c r="H47" s="92">
        <v>296</v>
      </c>
    </row>
    <row r="48" spans="2:9" ht="12" x14ac:dyDescent="0.3">
      <c r="B48" s="90" t="s">
        <v>21</v>
      </c>
      <c r="C48" s="90"/>
      <c r="D48" s="95"/>
      <c r="E48" s="95"/>
      <c r="F48" s="95"/>
      <c r="G48" s="95"/>
      <c r="H48" s="93">
        <v>-57</v>
      </c>
    </row>
    <row r="49" spans="2:8" ht="12" x14ac:dyDescent="0.3">
      <c r="B49" s="90" t="s">
        <v>22</v>
      </c>
      <c r="C49" s="90"/>
      <c r="D49" s="95"/>
      <c r="E49" s="95"/>
      <c r="F49" s="95"/>
      <c r="G49" s="95"/>
      <c r="H49" s="91">
        <v>161</v>
      </c>
    </row>
    <row r="50" spans="2:8" ht="12" x14ac:dyDescent="0.3">
      <c r="B50" s="96" t="s">
        <v>35</v>
      </c>
      <c r="C50" s="96"/>
      <c r="D50" s="95"/>
      <c r="E50" s="95"/>
      <c r="F50" s="95"/>
      <c r="G50" s="95"/>
      <c r="H50" s="94">
        <f>SUM(H47:H49)</f>
        <v>400</v>
      </c>
    </row>
    <row r="51" spans="2:8" x14ac:dyDescent="0.3">
      <c r="B51" s="29"/>
      <c r="C51" s="29"/>
    </row>
    <row r="52" spans="2:8" x14ac:dyDescent="0.3">
      <c r="B52" s="23" t="s">
        <v>34</v>
      </c>
      <c r="C52" s="23"/>
      <c r="H52" s="102"/>
    </row>
    <row r="53" spans="2:8" ht="12" x14ac:dyDescent="0.3">
      <c r="B53" s="90" t="s">
        <v>20</v>
      </c>
      <c r="C53" s="90"/>
      <c r="D53" s="95"/>
      <c r="E53" s="95"/>
      <c r="F53" s="95"/>
      <c r="G53" s="95"/>
      <c r="H53" s="99">
        <v>53</v>
      </c>
    </row>
    <row r="54" spans="2:8" ht="12" x14ac:dyDescent="0.3">
      <c r="B54" s="90" t="s">
        <v>21</v>
      </c>
      <c r="C54" s="90"/>
      <c r="D54" s="95"/>
      <c r="E54" s="95"/>
      <c r="F54" s="95"/>
      <c r="G54" s="95"/>
      <c r="H54" s="98">
        <v>86</v>
      </c>
    </row>
    <row r="55" spans="2:8" ht="12" x14ac:dyDescent="0.3">
      <c r="B55" s="90" t="s">
        <v>22</v>
      </c>
      <c r="C55" s="90"/>
      <c r="D55" s="95"/>
      <c r="E55" s="95"/>
      <c r="F55" s="95"/>
      <c r="G55" s="95"/>
      <c r="H55" s="100">
        <v>33</v>
      </c>
    </row>
    <row r="56" spans="2:8" ht="12" x14ac:dyDescent="0.3">
      <c r="B56" s="97" t="s">
        <v>23</v>
      </c>
      <c r="C56" s="97"/>
      <c r="D56" s="95"/>
      <c r="E56" s="95"/>
      <c r="F56" s="95"/>
      <c r="G56" s="95"/>
      <c r="H56" s="101">
        <f>SUM(H53:H55)</f>
        <v>172</v>
      </c>
    </row>
    <row r="59" spans="2:8" x14ac:dyDescent="0.3">
      <c r="B59" s="39" t="s">
        <v>24</v>
      </c>
      <c r="C59" s="39"/>
      <c r="D59" s="39"/>
      <c r="E59" s="39"/>
      <c r="F59" s="39"/>
      <c r="G59" s="39"/>
    </row>
    <row r="60" spans="2:8" ht="34.200000000000003" x14ac:dyDescent="0.3">
      <c r="B60" s="45" t="s">
        <v>25</v>
      </c>
      <c r="C60" s="37"/>
      <c r="D60" s="28" t="s">
        <v>26</v>
      </c>
      <c r="E60" s="108" t="s">
        <v>27</v>
      </c>
      <c r="F60" s="108" t="s">
        <v>28</v>
      </c>
      <c r="G60" s="108" t="s">
        <v>29</v>
      </c>
      <c r="H60" s="108" t="s">
        <v>30</v>
      </c>
    </row>
    <row r="61" spans="2:8" ht="12" x14ac:dyDescent="0.3">
      <c r="B61" s="106">
        <v>2019</v>
      </c>
      <c r="C61" s="31"/>
      <c r="D61" s="107">
        <f>E61+F61+G61+H61</f>
        <v>170</v>
      </c>
      <c r="E61" s="109">
        <v>51</v>
      </c>
      <c r="F61" s="109">
        <v>61</v>
      </c>
      <c r="G61" s="109">
        <v>53</v>
      </c>
      <c r="H61" s="109">
        <v>5</v>
      </c>
    </row>
    <row r="62" spans="2:8" ht="12" x14ac:dyDescent="0.3">
      <c r="B62" s="105">
        <v>2020</v>
      </c>
      <c r="C62" s="31"/>
      <c r="D62" s="107">
        <f t="shared" ref="D62:D66" si="0">E62+F62+G62+H62</f>
        <v>167</v>
      </c>
      <c r="E62" s="110">
        <v>43</v>
      </c>
      <c r="F62" s="110">
        <v>58</v>
      </c>
      <c r="G62" s="110">
        <v>63</v>
      </c>
      <c r="H62" s="110">
        <v>3</v>
      </c>
    </row>
    <row r="63" spans="2:8" ht="12" x14ac:dyDescent="0.3">
      <c r="B63" s="105">
        <v>2021</v>
      </c>
      <c r="C63" s="31"/>
      <c r="D63" s="107">
        <f t="shared" si="0"/>
        <v>114</v>
      </c>
      <c r="E63" s="110">
        <v>33</v>
      </c>
      <c r="F63" s="110">
        <v>16</v>
      </c>
      <c r="G63" s="110">
        <v>61</v>
      </c>
      <c r="H63" s="110">
        <v>4</v>
      </c>
    </row>
    <row r="64" spans="2:8" ht="12" x14ac:dyDescent="0.3">
      <c r="B64" s="105">
        <v>2022</v>
      </c>
      <c r="C64" s="31"/>
      <c r="D64" s="107">
        <f t="shared" si="0"/>
        <v>108</v>
      </c>
      <c r="E64" s="110">
        <v>31</v>
      </c>
      <c r="F64" s="110">
        <v>13</v>
      </c>
      <c r="G64" s="110">
        <v>60</v>
      </c>
      <c r="H64" s="110">
        <v>4</v>
      </c>
    </row>
    <row r="65" spans="2:8" ht="12" x14ac:dyDescent="0.3">
      <c r="B65" s="105">
        <v>2023</v>
      </c>
      <c r="C65" s="31"/>
      <c r="D65" s="107">
        <f t="shared" si="0"/>
        <v>109</v>
      </c>
      <c r="E65" s="110">
        <v>31</v>
      </c>
      <c r="F65" s="110">
        <v>16</v>
      </c>
      <c r="G65" s="110">
        <v>58</v>
      </c>
      <c r="H65" s="110">
        <v>4</v>
      </c>
    </row>
    <row r="66" spans="2:8" ht="12" x14ac:dyDescent="0.3">
      <c r="B66" s="105" t="s">
        <v>31</v>
      </c>
      <c r="C66" s="31"/>
      <c r="D66" s="107">
        <f t="shared" si="0"/>
        <v>1950</v>
      </c>
      <c r="E66" s="111">
        <v>279</v>
      </c>
      <c r="F66" s="112">
        <v>231</v>
      </c>
      <c r="G66" s="112">
        <v>1364</v>
      </c>
      <c r="H66" s="112">
        <v>76</v>
      </c>
    </row>
    <row r="67" spans="2:8" ht="36" x14ac:dyDescent="0.3">
      <c r="B67" s="104" t="s">
        <v>47</v>
      </c>
      <c r="C67" s="32"/>
      <c r="D67" s="33">
        <f>D61+D62+D63+D64+D65+D66</f>
        <v>2618</v>
      </c>
      <c r="E67" s="33">
        <f t="shared" ref="E67:H67" si="1">E61+E62+E63+E64+E65+E66</f>
        <v>468</v>
      </c>
      <c r="F67" s="33">
        <f t="shared" si="1"/>
        <v>395</v>
      </c>
      <c r="G67" s="33">
        <f t="shared" si="1"/>
        <v>1659</v>
      </c>
      <c r="H67" s="33">
        <f t="shared" si="1"/>
        <v>96</v>
      </c>
    </row>
    <row r="68" spans="2:8" ht="12" x14ac:dyDescent="0.3">
      <c r="B68" s="34"/>
      <c r="C68" s="34"/>
      <c r="D68" s="34"/>
    </row>
    <row r="69" spans="2:8" ht="12" x14ac:dyDescent="0.3">
      <c r="B69" s="40"/>
      <c r="C69" s="40"/>
      <c r="D69" s="40"/>
      <c r="E69" s="40"/>
      <c r="F69" s="40"/>
      <c r="G69" s="40"/>
    </row>
    <row r="70" spans="2:8" ht="34.200000000000003" x14ac:dyDescent="0.3">
      <c r="B70" s="45" t="s">
        <v>25</v>
      </c>
      <c r="C70" s="37"/>
      <c r="D70" s="17" t="s">
        <v>26</v>
      </c>
      <c r="E70" s="30" t="s">
        <v>27</v>
      </c>
      <c r="F70" s="30" t="s">
        <v>28</v>
      </c>
      <c r="G70" s="30" t="s">
        <v>29</v>
      </c>
      <c r="H70" s="108" t="s">
        <v>30</v>
      </c>
    </row>
    <row r="71" spans="2:8" ht="12" x14ac:dyDescent="0.3">
      <c r="B71" s="114">
        <v>2018</v>
      </c>
      <c r="C71" s="31"/>
      <c r="D71" s="107">
        <f>E71+F71+G71+H71</f>
        <v>130</v>
      </c>
      <c r="E71" s="121">
        <v>48</v>
      </c>
      <c r="F71" s="121">
        <v>34</v>
      </c>
      <c r="G71" s="121">
        <v>45</v>
      </c>
      <c r="H71" s="118">
        <v>3</v>
      </c>
    </row>
    <row r="72" spans="2:8" ht="12" x14ac:dyDescent="0.3">
      <c r="B72" s="115">
        <v>2019</v>
      </c>
      <c r="C72" s="31"/>
      <c r="D72" s="107">
        <f t="shared" ref="D72:D76" si="2">E72+F72+G72+H72</f>
        <v>175</v>
      </c>
      <c r="E72" s="121">
        <v>41</v>
      </c>
      <c r="F72" s="118">
        <v>80</v>
      </c>
      <c r="G72" s="121">
        <v>52</v>
      </c>
      <c r="H72" s="122">
        <v>2</v>
      </c>
    </row>
    <row r="73" spans="2:8" ht="12" x14ac:dyDescent="0.3">
      <c r="B73" s="113">
        <v>2020</v>
      </c>
      <c r="C73" s="31"/>
      <c r="D73" s="107">
        <f t="shared" si="2"/>
        <v>98</v>
      </c>
      <c r="E73" s="121">
        <v>30</v>
      </c>
      <c r="F73" s="121">
        <v>15</v>
      </c>
      <c r="G73" s="121">
        <v>51</v>
      </c>
      <c r="H73" s="121">
        <v>2</v>
      </c>
    </row>
    <row r="74" spans="2:8" ht="12" x14ac:dyDescent="0.3">
      <c r="B74" s="116">
        <v>2021</v>
      </c>
      <c r="C74" s="31"/>
      <c r="D74" s="107">
        <f t="shared" si="2"/>
        <v>93</v>
      </c>
      <c r="E74" s="121">
        <v>27</v>
      </c>
      <c r="F74" s="121">
        <v>14</v>
      </c>
      <c r="G74" s="121">
        <v>50</v>
      </c>
      <c r="H74" s="121">
        <v>2</v>
      </c>
    </row>
    <row r="75" spans="2:8" ht="12" x14ac:dyDescent="0.3">
      <c r="B75" s="116">
        <v>2022</v>
      </c>
      <c r="C75" s="31"/>
      <c r="D75" s="107">
        <f t="shared" si="2"/>
        <v>105</v>
      </c>
      <c r="E75" s="121">
        <v>33</v>
      </c>
      <c r="F75" s="121">
        <v>20</v>
      </c>
      <c r="G75" s="121">
        <v>48</v>
      </c>
      <c r="H75" s="121">
        <v>4</v>
      </c>
    </row>
    <row r="76" spans="2:8" ht="12" x14ac:dyDescent="0.3">
      <c r="B76" s="115" t="s">
        <v>31</v>
      </c>
      <c r="C76" s="31"/>
      <c r="D76" s="35">
        <f t="shared" si="2"/>
        <v>1603</v>
      </c>
      <c r="E76" s="119">
        <v>221</v>
      </c>
      <c r="F76" s="120">
        <v>178</v>
      </c>
      <c r="G76" s="120">
        <v>1148</v>
      </c>
      <c r="H76" s="120">
        <v>56</v>
      </c>
    </row>
    <row r="77" spans="2:8" ht="36" x14ac:dyDescent="0.3">
      <c r="B77" s="117" t="s">
        <v>48</v>
      </c>
      <c r="C77" s="32"/>
      <c r="D77" s="36">
        <f>D71+D72+D73+D74+D75+D76</f>
        <v>2204</v>
      </c>
      <c r="E77" s="36">
        <f t="shared" ref="E77:H77" si="3">E71+E72+E73+E74+E75+E76</f>
        <v>400</v>
      </c>
      <c r="F77" s="36">
        <f t="shared" si="3"/>
        <v>341</v>
      </c>
      <c r="G77" s="36">
        <f t="shared" si="3"/>
        <v>1394</v>
      </c>
      <c r="H77" s="36">
        <f t="shared" si="3"/>
        <v>69</v>
      </c>
    </row>
  </sheetData>
  <mergeCells count="5">
    <mergeCell ref="D2:E2"/>
    <mergeCell ref="B28:D28"/>
    <mergeCell ref="B37:D37"/>
    <mergeCell ref="B59:G59"/>
    <mergeCell ref="B69:G6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18</vt:i4>
      </vt:variant>
    </vt:vector>
  </HeadingPairs>
  <TitlesOfParts>
    <vt:vector size="21" baseType="lpstr">
      <vt:lpstr>Nota 11.2</vt:lpstr>
      <vt:lpstr>Arkusz2</vt:lpstr>
      <vt:lpstr>Arkusz3</vt:lpstr>
      <vt:lpstr>column_name_1</vt:lpstr>
      <vt:lpstr>column_name_2</vt:lpstr>
      <vt:lpstr>column_name_3</vt:lpstr>
      <vt:lpstr>column_name_4</vt:lpstr>
      <vt:lpstr>column_name_5</vt:lpstr>
      <vt:lpstr>'Nota 11.2'!Obszar_wydruku</vt:lpstr>
      <vt:lpstr>outarea_swiadeczenia</vt:lpstr>
      <vt:lpstr>sn_year</vt:lpstr>
      <vt:lpstr>value_1_POKRESBIEZACY04</vt:lpstr>
      <vt:lpstr>value_1_POKRESPOPRZEDNI05</vt:lpstr>
      <vt:lpstr>value_2_POKRESBIEZACY04</vt:lpstr>
      <vt:lpstr>value_2_POKRESPOPRZEDNI05</vt:lpstr>
      <vt:lpstr>value_3_POKRESBIEZACY04</vt:lpstr>
      <vt:lpstr>value_3_POKRESPOPRZEDNI05</vt:lpstr>
      <vt:lpstr>value_4_POKRESBIEZACY04</vt:lpstr>
      <vt:lpstr>value_4_POKRESPOPRZEDNI05</vt:lpstr>
      <vt:lpstr>value_5_POKRESBIEZACY04</vt:lpstr>
      <vt:lpstr>value_5_POKRESPOPRZEDNI05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2019-05-23T06:41:34Z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Zmiana stanu świadczeń pracowniczych.xlsx</vt:lpwstr>
  </property>
</Properties>
</file>